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8DD12A4C-2FE5-4D61-9153-F2F92B199E5D}" xr6:coauthVersionLast="46" xr6:coauthVersionMax="46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0" i="1"/>
  <c r="H68" i="1"/>
  <c r="H62" i="1"/>
  <c r="H13" i="1"/>
  <c r="G17" i="1"/>
  <c r="F17" i="1"/>
  <c r="D17" i="1"/>
  <c r="C17" i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G9" i="1"/>
  <c r="F9" i="1"/>
  <c r="D9" i="1"/>
  <c r="E79" i="1"/>
  <c r="E78" i="1"/>
  <c r="E77" i="1"/>
  <c r="H77" i="1" s="1"/>
  <c r="E76" i="1"/>
  <c r="H76" i="1" s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73" i="1" l="1"/>
  <c r="H27" i="1"/>
  <c r="H73" i="1"/>
  <c r="E37" i="1"/>
  <c r="H37" i="1" s="1"/>
  <c r="E17" i="1"/>
  <c r="H17" i="1" s="1"/>
  <c r="G81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<sst xmlns="http://schemas.openxmlformats.org/spreadsheetml/2006/main" count="88" uniqueCount="88">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</sst>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80" zoomScaleNormal="80" workbookViewId="0">
      <selection activeCell="J73" sqref="J73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1409555569.96</v>
      </c>
      <c r="D9" s="16">
        <f>SUM(D10:D16)</f>
        <v>58100337.289999977</v>
      </c>
      <c r="E9" s="16">
        <f t="shared" ref="E9:E26" si="0">C9+D9</f>
        <v>1467655907.25</v>
      </c>
      <c r="F9" s="16">
        <f>SUM(F10:F16)</f>
        <v>1467211895.9400001</v>
      </c>
      <c r="G9" s="16">
        <f>SUM(G10:G16)</f>
        <v>1467061387.5899999</v>
      </c>
      <c r="H9" s="16">
        <f t="shared" ref="H9:H40" si="1">E9-F9</f>
        <v>444011.30999994278</v>
      </c>
    </row>
    <row r="10" spans="2:9" ht="12" customHeight="1" x14ac:dyDescent="0.2">
      <c r="B10" s="11" t="s">
        <v>14</v>
      </c>
      <c r="C10" s="12">
        <v>417091986.17000002</v>
      </c>
      <c r="D10" s="13">
        <v>-11497883.199999988</v>
      </c>
      <c r="E10" s="18">
        <f t="shared" si="0"/>
        <v>405594102.97000003</v>
      </c>
      <c r="F10" s="12">
        <v>405594102.97000003</v>
      </c>
      <c r="G10" s="12">
        <v>405594102.97000003</v>
      </c>
      <c r="H10" s="20">
        <f t="shared" si="1"/>
        <v>0</v>
      </c>
    </row>
    <row r="11" spans="2:9" ht="12" customHeight="1" x14ac:dyDescent="0.2">
      <c r="B11" s="11" t="s">
        <v>15</v>
      </c>
      <c r="C11" s="12">
        <v>27516607.010000002</v>
      </c>
      <c r="D11" s="13">
        <v>12252484.690000001</v>
      </c>
      <c r="E11" s="18">
        <f t="shared" si="0"/>
        <v>39769091.700000003</v>
      </c>
      <c r="F11" s="12">
        <v>39766129.689999998</v>
      </c>
      <c r="G11" s="12">
        <v>39766129.689999998</v>
      </c>
      <c r="H11" s="20">
        <f t="shared" si="1"/>
        <v>2962.0100000053644</v>
      </c>
    </row>
    <row r="12" spans="2:9" ht="12" customHeight="1" x14ac:dyDescent="0.2">
      <c r="B12" s="11" t="s">
        <v>16</v>
      </c>
      <c r="C12" s="12">
        <v>328232267.75</v>
      </c>
      <c r="D12" s="13">
        <v>49782373.019999981</v>
      </c>
      <c r="E12" s="18">
        <f t="shared" si="0"/>
        <v>378014640.76999998</v>
      </c>
      <c r="F12" s="12">
        <v>377573591.47000003</v>
      </c>
      <c r="G12" s="12">
        <v>377573591.47000003</v>
      </c>
      <c r="H12" s="20">
        <f t="shared" si="1"/>
        <v>441049.29999995232</v>
      </c>
    </row>
    <row r="13" spans="2:9" ht="12" customHeight="1" x14ac:dyDescent="0.2">
      <c r="B13" s="11" t="s">
        <v>17</v>
      </c>
      <c r="C13" s="12">
        <v>66579188.490000002</v>
      </c>
      <c r="D13" s="13">
        <v>14759982.280000001</v>
      </c>
      <c r="E13" s="18">
        <f>C13+D13</f>
        <v>81339170.770000011</v>
      </c>
      <c r="F13" s="12">
        <v>81339170.769999996</v>
      </c>
      <c r="G13" s="12">
        <v>81339170.769999996</v>
      </c>
      <c r="H13" s="20">
        <f t="shared" si="1"/>
        <v>0</v>
      </c>
    </row>
    <row r="14" spans="2:9" ht="12" customHeight="1" x14ac:dyDescent="0.2">
      <c r="B14" s="11" t="s">
        <v>18</v>
      </c>
      <c r="C14" s="12">
        <v>362287297.60000002</v>
      </c>
      <c r="D14" s="13">
        <v>36111985.939999998</v>
      </c>
      <c r="E14" s="18">
        <f t="shared" si="0"/>
        <v>398399283.54000002</v>
      </c>
      <c r="F14" s="12">
        <v>398399283.54000002</v>
      </c>
      <c r="G14" s="12">
        <v>398276499.54000002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3460384.24</v>
      </c>
      <c r="D15" s="13">
        <v>-2223611.0199999996</v>
      </c>
      <c r="E15" s="18">
        <f t="shared" si="0"/>
        <v>1236773.2200000007</v>
      </c>
      <c r="F15" s="12">
        <v>1236773.2200000002</v>
      </c>
      <c r="G15" s="12">
        <v>1209048.8700000001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204387838.69999999</v>
      </c>
      <c r="D16" s="13">
        <v>-41084994.420000017</v>
      </c>
      <c r="E16" s="18">
        <f t="shared" si="0"/>
        <v>163302844.27999997</v>
      </c>
      <c r="F16" s="12">
        <v>163302844.28</v>
      </c>
      <c r="G16" s="12">
        <v>163302844.28</v>
      </c>
      <c r="H16" s="20">
        <f t="shared" si="1"/>
        <v>0</v>
      </c>
    </row>
    <row r="17" spans="2:8" ht="24" customHeight="1" x14ac:dyDescent="0.2">
      <c r="B17" s="6" t="s">
        <v>21</v>
      </c>
      <c r="C17" s="16">
        <f>SUM(C18:C26)</f>
        <v>222597279.08000001</v>
      </c>
      <c r="D17" s="16">
        <f>SUM(D18:D26)</f>
        <v>41933144.049999997</v>
      </c>
      <c r="E17" s="16">
        <f t="shared" si="0"/>
        <v>264530423.13</v>
      </c>
      <c r="F17" s="16">
        <f>SUM(F18:F26)</f>
        <v>262078289.01999998</v>
      </c>
      <c r="G17" s="16">
        <f>SUM(G18:G26)</f>
        <v>234212872.20999998</v>
      </c>
      <c r="H17" s="16">
        <f t="shared" si="1"/>
        <v>2452134.1100000143</v>
      </c>
    </row>
    <row r="18" spans="2:8" ht="24" x14ac:dyDescent="0.2">
      <c r="B18" s="9" t="s">
        <v>22</v>
      </c>
      <c r="C18" s="12">
        <v>15687726.439999999</v>
      </c>
      <c r="D18" s="13">
        <v>6859441.7300000042</v>
      </c>
      <c r="E18" s="18">
        <f t="shared" si="0"/>
        <v>22547168.170000002</v>
      </c>
      <c r="F18" s="12">
        <v>22295713.169999998</v>
      </c>
      <c r="G18" s="12">
        <v>16519691.619999999</v>
      </c>
      <c r="H18" s="20">
        <f t="shared" si="1"/>
        <v>251455.00000000373</v>
      </c>
    </row>
    <row r="19" spans="2:8" ht="12" customHeight="1" x14ac:dyDescent="0.2">
      <c r="B19" s="9" t="s">
        <v>23</v>
      </c>
      <c r="C19" s="12">
        <v>16176458.92</v>
      </c>
      <c r="D19" s="13">
        <v>3245102.9899999984</v>
      </c>
      <c r="E19" s="18">
        <f t="shared" si="0"/>
        <v>19421561.909999996</v>
      </c>
      <c r="F19" s="12">
        <v>19421561.91</v>
      </c>
      <c r="G19" s="12">
        <v>19405350.309999999</v>
      </c>
      <c r="H19" s="20">
        <f t="shared" si="1"/>
        <v>0</v>
      </c>
    </row>
    <row r="20" spans="2:8" ht="12" customHeight="1" x14ac:dyDescent="0.2">
      <c r="B20" s="9" t="s">
        <v>24</v>
      </c>
      <c r="C20" s="12">
        <v>64852.58</v>
      </c>
      <c r="D20" s="13">
        <v>-27685.629999999976</v>
      </c>
      <c r="E20" s="18">
        <f t="shared" si="0"/>
        <v>37166.950000000026</v>
      </c>
      <c r="F20" s="12">
        <v>37166.949999999997</v>
      </c>
      <c r="G20" s="12">
        <v>37166.949999999997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22631231.02</v>
      </c>
      <c r="D21" s="13">
        <v>14406471.800000012</v>
      </c>
      <c r="E21" s="18">
        <f t="shared" si="0"/>
        <v>37037702.820000008</v>
      </c>
      <c r="F21" s="12">
        <v>36864942.380000003</v>
      </c>
      <c r="G21" s="12">
        <v>36526218.060000002</v>
      </c>
      <c r="H21" s="20">
        <f t="shared" si="1"/>
        <v>172760.44000000507</v>
      </c>
    </row>
    <row r="22" spans="2:8" ht="12" customHeight="1" x14ac:dyDescent="0.2">
      <c r="B22" s="9" t="s">
        <v>26</v>
      </c>
      <c r="C22" s="12">
        <v>4776948.3</v>
      </c>
      <c r="D22" s="13">
        <v>3735833.6999999993</v>
      </c>
      <c r="E22" s="18">
        <f t="shared" si="0"/>
        <v>8512782</v>
      </c>
      <c r="F22" s="12">
        <v>8512782</v>
      </c>
      <c r="G22" s="12">
        <v>8508780</v>
      </c>
      <c r="H22" s="20">
        <f t="shared" si="1"/>
        <v>0</v>
      </c>
    </row>
    <row r="23" spans="2:8" ht="12" customHeight="1" x14ac:dyDescent="0.2">
      <c r="B23" s="9" t="s">
        <v>27</v>
      </c>
      <c r="C23" s="12">
        <v>128020454.73</v>
      </c>
      <c r="D23" s="13">
        <v>1049269.9199999869</v>
      </c>
      <c r="E23" s="18">
        <f t="shared" si="0"/>
        <v>129069724.64999999</v>
      </c>
      <c r="F23" s="12">
        <v>129069694.36</v>
      </c>
      <c r="G23" s="12">
        <v>124707791.38</v>
      </c>
      <c r="H23" s="20">
        <f t="shared" si="1"/>
        <v>30.28999999165535</v>
      </c>
    </row>
    <row r="24" spans="2:8" ht="12" customHeight="1" x14ac:dyDescent="0.2">
      <c r="B24" s="9" t="s">
        <v>28</v>
      </c>
      <c r="C24" s="12">
        <v>10694619.16</v>
      </c>
      <c r="D24" s="13">
        <v>12784871.259999998</v>
      </c>
      <c r="E24" s="18">
        <f t="shared" si="0"/>
        <v>23479490.419999998</v>
      </c>
      <c r="F24" s="12">
        <v>21580464.560000002</v>
      </c>
      <c r="G24" s="12">
        <v>9200505.9700000007</v>
      </c>
      <c r="H24" s="20">
        <f t="shared" si="1"/>
        <v>1899025.8599999957</v>
      </c>
    </row>
    <row r="25" spans="2:8" ht="12" customHeight="1" x14ac:dyDescent="0.2">
      <c r="B25" s="9" t="s">
        <v>29</v>
      </c>
      <c r="C25" s="12">
        <v>135951.79999999999</v>
      </c>
      <c r="D25" s="13">
        <v>6194660.5</v>
      </c>
      <c r="E25" s="18">
        <f t="shared" si="0"/>
        <v>6330612.2999999998</v>
      </c>
      <c r="F25" s="12">
        <v>6330612.2999999998</v>
      </c>
      <c r="G25" s="12">
        <v>1627670.7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24409036.129999999</v>
      </c>
      <c r="D26" s="13">
        <v>-6314822.2199999988</v>
      </c>
      <c r="E26" s="18">
        <f t="shared" si="0"/>
        <v>18094213.91</v>
      </c>
      <c r="F26" s="12">
        <v>17965351.390000001</v>
      </c>
      <c r="G26" s="12">
        <v>17679697.219999999</v>
      </c>
      <c r="H26" s="20">
        <f t="shared" si="1"/>
        <v>128862.51999999955</v>
      </c>
    </row>
    <row r="27" spans="2:8" ht="20.100000000000001" customHeight="1" x14ac:dyDescent="0.2">
      <c r="B27" s="6" t="s">
        <v>31</v>
      </c>
      <c r="C27" s="16">
        <f>SUM(C28:C36)</f>
        <v>699330678.70000005</v>
      </c>
      <c r="D27" s="16">
        <f>SUM(D28:D36)</f>
        <v>87572532.989999905</v>
      </c>
      <c r="E27" s="16">
        <f>D27+C27</f>
        <v>786903211.68999994</v>
      </c>
      <c r="F27" s="16">
        <f>SUM(F28:F36)</f>
        <v>777102453.93999994</v>
      </c>
      <c r="G27" s="16">
        <f>SUM(G28:G36)</f>
        <v>767714093.90999997</v>
      </c>
      <c r="H27" s="16">
        <f t="shared" si="1"/>
        <v>9800757.75</v>
      </c>
    </row>
    <row r="28" spans="2:8" x14ac:dyDescent="0.2">
      <c r="B28" s="9" t="s">
        <v>32</v>
      </c>
      <c r="C28" s="12">
        <v>175426799.66999999</v>
      </c>
      <c r="D28" s="13">
        <v>44694389.159999967</v>
      </c>
      <c r="E28" s="18">
        <f t="shared" ref="E28:E36" si="2">C28+D28</f>
        <v>220121188.82999995</v>
      </c>
      <c r="F28" s="12">
        <v>220111600.27000001</v>
      </c>
      <c r="G28" s="12">
        <v>218922066.88</v>
      </c>
      <c r="H28" s="20">
        <f t="shared" si="1"/>
        <v>9588.5599999427795</v>
      </c>
    </row>
    <row r="29" spans="2:8" x14ac:dyDescent="0.2">
      <c r="B29" s="9" t="s">
        <v>33</v>
      </c>
      <c r="C29" s="12">
        <v>66102790.899999999</v>
      </c>
      <c r="D29" s="13">
        <v>-12602061.150000006</v>
      </c>
      <c r="E29" s="18">
        <f t="shared" si="2"/>
        <v>53500729.749999993</v>
      </c>
      <c r="F29" s="12">
        <v>53500729.539999999</v>
      </c>
      <c r="G29" s="12">
        <v>53314187.039999999</v>
      </c>
      <c r="H29" s="20">
        <f t="shared" si="1"/>
        <v>0.20999999344348907</v>
      </c>
    </row>
    <row r="30" spans="2:8" ht="12" customHeight="1" x14ac:dyDescent="0.2">
      <c r="B30" s="9" t="s">
        <v>34</v>
      </c>
      <c r="C30" s="12">
        <v>41087480.68</v>
      </c>
      <c r="D30" s="13">
        <v>13205897.00999999</v>
      </c>
      <c r="E30" s="18">
        <f t="shared" si="2"/>
        <v>54293377.68999999</v>
      </c>
      <c r="F30" s="12">
        <v>50510047.25</v>
      </c>
      <c r="G30" s="12">
        <v>48420074.869999997</v>
      </c>
      <c r="H30" s="20">
        <f t="shared" si="1"/>
        <v>3783330.4399999902</v>
      </c>
    </row>
    <row r="31" spans="2:8" x14ac:dyDescent="0.2">
      <c r="B31" s="9" t="s">
        <v>35</v>
      </c>
      <c r="C31" s="12">
        <v>50374967.770000003</v>
      </c>
      <c r="D31" s="13">
        <v>-18456359.829999998</v>
      </c>
      <c r="E31" s="18">
        <f t="shared" si="2"/>
        <v>31918607.940000005</v>
      </c>
      <c r="F31" s="12">
        <v>31918607.940000001</v>
      </c>
      <c r="G31" s="12">
        <v>31918607.940000001</v>
      </c>
      <c r="H31" s="20">
        <f t="shared" si="1"/>
        <v>0</v>
      </c>
    </row>
    <row r="32" spans="2:8" ht="24" x14ac:dyDescent="0.2">
      <c r="B32" s="9" t="s">
        <v>36</v>
      </c>
      <c r="C32" s="12">
        <v>238226914.69999999</v>
      </c>
      <c r="D32" s="13">
        <v>47046269.949999928</v>
      </c>
      <c r="E32" s="18">
        <f t="shared" si="2"/>
        <v>285273184.64999992</v>
      </c>
      <c r="F32" s="12">
        <v>279466417.77000004</v>
      </c>
      <c r="G32" s="12">
        <v>274703698.98000002</v>
      </c>
      <c r="H32" s="20">
        <f t="shared" si="1"/>
        <v>5806766.879999876</v>
      </c>
    </row>
    <row r="33" spans="2:8" x14ac:dyDescent="0.2">
      <c r="B33" s="9" t="s">
        <v>37</v>
      </c>
      <c r="C33" s="12">
        <v>49084396.420000002</v>
      </c>
      <c r="D33" s="13">
        <v>52518063.180000007</v>
      </c>
      <c r="E33" s="18">
        <f t="shared" si="2"/>
        <v>101602459.60000001</v>
      </c>
      <c r="F33" s="12">
        <v>101602459.59999999</v>
      </c>
      <c r="G33" s="12">
        <v>100588066.14</v>
      </c>
      <c r="H33" s="20">
        <f t="shared" si="1"/>
        <v>0</v>
      </c>
    </row>
    <row r="34" spans="2:8" x14ac:dyDescent="0.2">
      <c r="B34" s="9" t="s">
        <v>38</v>
      </c>
      <c r="C34" s="12">
        <v>7457491.0700000003</v>
      </c>
      <c r="D34" s="13">
        <v>-5678376.8900000006</v>
      </c>
      <c r="E34" s="18">
        <f t="shared" si="2"/>
        <v>1779114.1799999997</v>
      </c>
      <c r="F34" s="12">
        <v>1779114.18</v>
      </c>
      <c r="G34" s="12">
        <v>1718737.67</v>
      </c>
      <c r="H34" s="20">
        <f t="shared" si="1"/>
        <v>0</v>
      </c>
    </row>
    <row r="35" spans="2:8" x14ac:dyDescent="0.2">
      <c r="B35" s="9" t="s">
        <v>39</v>
      </c>
      <c r="C35" s="12">
        <v>31504316.489999998</v>
      </c>
      <c r="D35" s="13">
        <v>-14046063.299999997</v>
      </c>
      <c r="E35" s="18">
        <f t="shared" si="2"/>
        <v>17458253.190000001</v>
      </c>
      <c r="F35" s="12">
        <v>17358244.510000002</v>
      </c>
      <c r="G35" s="12">
        <v>17273421.510000002</v>
      </c>
      <c r="H35" s="20">
        <f t="shared" si="1"/>
        <v>100008.6799999997</v>
      </c>
    </row>
    <row r="36" spans="2:8" x14ac:dyDescent="0.2">
      <c r="B36" s="9" t="s">
        <v>40</v>
      </c>
      <c r="C36" s="12">
        <v>40065521</v>
      </c>
      <c r="D36" s="13">
        <v>-19109225.139999986</v>
      </c>
      <c r="E36" s="18">
        <f t="shared" si="2"/>
        <v>20956295.860000014</v>
      </c>
      <c r="F36" s="12">
        <v>20855232.879999999</v>
      </c>
      <c r="G36" s="12">
        <v>20855232.879999999</v>
      </c>
      <c r="H36" s="20">
        <f t="shared" si="1"/>
        <v>101062.98000001535</v>
      </c>
    </row>
    <row r="37" spans="2:8" ht="20.100000000000001" customHeight="1" x14ac:dyDescent="0.2">
      <c r="B37" s="7" t="s">
        <v>41</v>
      </c>
      <c r="C37" s="16">
        <f>SUM(C38:C46)</f>
        <v>676207940.53999996</v>
      </c>
      <c r="D37" s="16">
        <f>SUM(D38:D46)</f>
        <v>222213775.31999999</v>
      </c>
      <c r="E37" s="16">
        <f>C37+D37</f>
        <v>898421715.8599999</v>
      </c>
      <c r="F37" s="16">
        <f>SUM(F38:F46)</f>
        <v>889202597.80999994</v>
      </c>
      <c r="G37" s="16">
        <f>SUM(G38:G46)</f>
        <v>851989186.14999986</v>
      </c>
      <c r="H37" s="16">
        <f t="shared" si="1"/>
        <v>9219118.0499999523</v>
      </c>
    </row>
    <row r="38" spans="2:8" ht="12" customHeight="1" x14ac:dyDescent="0.2">
      <c r="B38" s="9" t="s">
        <v>42</v>
      </c>
      <c r="C38" s="12">
        <v>419664000</v>
      </c>
      <c r="D38" s="13">
        <v>45161822.400000006</v>
      </c>
      <c r="E38" s="18">
        <f t="shared" ref="E38:E79" si="3">C38+D38</f>
        <v>464825822.39999998</v>
      </c>
      <c r="F38" s="12">
        <v>464825822.39999998</v>
      </c>
      <c r="G38" s="12">
        <v>464825822.39999998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143597193.74000001</v>
      </c>
      <c r="D41" s="13">
        <v>164347266.78999996</v>
      </c>
      <c r="E41" s="18">
        <f t="shared" si="3"/>
        <v>307944460.52999997</v>
      </c>
      <c r="F41" s="12">
        <v>298725342.48000002</v>
      </c>
      <c r="G41" s="12">
        <v>286358597.42000002</v>
      </c>
      <c r="H41" s="20">
        <f t="shared" ref="H41:H72" si="4">E41-F41</f>
        <v>9219118.0499999523</v>
      </c>
    </row>
    <row r="42" spans="2:8" ht="12" customHeight="1" x14ac:dyDescent="0.2">
      <c r="B42" s="9" t="s">
        <v>46</v>
      </c>
      <c r="C42" s="12">
        <v>19842539</v>
      </c>
      <c r="D42" s="13">
        <v>-4839985.4800000004</v>
      </c>
      <c r="E42" s="18">
        <f t="shared" si="3"/>
        <v>15002553.52</v>
      </c>
      <c r="F42" s="12">
        <v>15002553.52</v>
      </c>
      <c r="G42" s="12">
        <v>15002553.52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50216398.799999997</v>
      </c>
      <c r="D43" s="13">
        <v>1593769.1700000018</v>
      </c>
      <c r="E43" s="18">
        <f t="shared" si="3"/>
        <v>51810167.969999999</v>
      </c>
      <c r="F43" s="12">
        <v>51810167.969999999</v>
      </c>
      <c r="G43" s="12">
        <v>26963501.370000001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42887809</v>
      </c>
      <c r="D44" s="13">
        <v>15950902.440000005</v>
      </c>
      <c r="E44" s="18">
        <f t="shared" si="3"/>
        <v>58838711.440000005</v>
      </c>
      <c r="F44" s="12">
        <v>58838711.439999998</v>
      </c>
      <c r="G44" s="12">
        <v>58838711.439999998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38203529.810000002</v>
      </c>
      <c r="D47" s="16">
        <f>SUM(D48:D56)</f>
        <v>86147325.609999999</v>
      </c>
      <c r="E47" s="16">
        <f t="shared" si="3"/>
        <v>124350855.42</v>
      </c>
      <c r="F47" s="16">
        <f>SUM(F48:F56)</f>
        <v>115582261.10999998</v>
      </c>
      <c r="G47" s="16">
        <f>SUM(G48:G56)</f>
        <v>113617818.44</v>
      </c>
      <c r="H47" s="16">
        <f t="shared" si="4"/>
        <v>8768594.3100000173</v>
      </c>
    </row>
    <row r="48" spans="2:8" x14ac:dyDescent="0.2">
      <c r="B48" s="9" t="s">
        <v>52</v>
      </c>
      <c r="C48" s="12">
        <v>3548529.81</v>
      </c>
      <c r="D48" s="13">
        <v>22968998.560000002</v>
      </c>
      <c r="E48" s="18">
        <f t="shared" si="3"/>
        <v>26517528.370000001</v>
      </c>
      <c r="F48" s="12">
        <v>25183798.010000002</v>
      </c>
      <c r="G48" s="12">
        <v>25079929.300000001</v>
      </c>
      <c r="H48" s="20">
        <f t="shared" si="4"/>
        <v>1333730.3599999994</v>
      </c>
    </row>
    <row r="49" spans="2:8" x14ac:dyDescent="0.2">
      <c r="B49" s="9" t="s">
        <v>53</v>
      </c>
      <c r="C49" s="12">
        <v>135000</v>
      </c>
      <c r="D49" s="13">
        <v>20686445.040000003</v>
      </c>
      <c r="E49" s="18">
        <f t="shared" si="3"/>
        <v>20821445.040000003</v>
      </c>
      <c r="F49" s="12">
        <v>20821445.039999999</v>
      </c>
      <c r="G49" s="12">
        <v>20821445.039999999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33870000</v>
      </c>
      <c r="D51" s="13">
        <v>-10401883.810000002</v>
      </c>
      <c r="E51" s="18">
        <f t="shared" si="3"/>
        <v>23468116.189999998</v>
      </c>
      <c r="F51" s="12">
        <v>21369553.440000001</v>
      </c>
      <c r="G51" s="12">
        <v>21369550.440000001</v>
      </c>
      <c r="H51" s="20">
        <f t="shared" si="4"/>
        <v>2098562.7499999963</v>
      </c>
    </row>
    <row r="52" spans="2:8" x14ac:dyDescent="0.2">
      <c r="B52" s="9" t="s">
        <v>56</v>
      </c>
      <c r="C52" s="12">
        <v>0</v>
      </c>
      <c r="D52" s="13">
        <v>1253000</v>
      </c>
      <c r="E52" s="18">
        <f t="shared" si="3"/>
        <v>1253000</v>
      </c>
      <c r="F52" s="12">
        <v>1253000</v>
      </c>
      <c r="G52" s="12">
        <v>1253000</v>
      </c>
      <c r="H52" s="20">
        <f t="shared" si="4"/>
        <v>0</v>
      </c>
    </row>
    <row r="53" spans="2:8" x14ac:dyDescent="0.2">
      <c r="B53" s="9" t="s">
        <v>57</v>
      </c>
      <c r="C53" s="12">
        <v>450000</v>
      </c>
      <c r="D53" s="13">
        <v>40986284.219999999</v>
      </c>
      <c r="E53" s="18">
        <f t="shared" si="3"/>
        <v>41436284.219999999</v>
      </c>
      <c r="F53" s="12">
        <v>36099983.020000003</v>
      </c>
      <c r="G53" s="12">
        <v>34239412.060000002</v>
      </c>
      <c r="H53" s="20">
        <f t="shared" si="4"/>
        <v>5336301.1999999955</v>
      </c>
    </row>
    <row r="54" spans="2:8" x14ac:dyDescent="0.2">
      <c r="B54" s="9" t="s">
        <v>58</v>
      </c>
      <c r="C54" s="12">
        <v>200000</v>
      </c>
      <c r="D54" s="13">
        <v>-200000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10854481.6</v>
      </c>
      <c r="E56" s="18">
        <f t="shared" si="3"/>
        <v>10854481.6</v>
      </c>
      <c r="F56" s="12">
        <v>10854481.6</v>
      </c>
      <c r="G56" s="12">
        <v>10854481.6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587604320.90999997</v>
      </c>
      <c r="D57" s="16">
        <f>SUM(D58:D60)</f>
        <v>84581069.859999895</v>
      </c>
      <c r="E57" s="16">
        <f t="shared" si="3"/>
        <v>672185390.76999986</v>
      </c>
      <c r="F57" s="16">
        <f>SUM(F58:F60)</f>
        <v>600372038.61000013</v>
      </c>
      <c r="G57" s="16">
        <f>SUM(G58:G60)</f>
        <v>578545837.20000005</v>
      </c>
      <c r="H57" s="16">
        <f t="shared" si="4"/>
        <v>71813352.159999728</v>
      </c>
    </row>
    <row r="58" spans="2:8" x14ac:dyDescent="0.2">
      <c r="B58" s="9" t="s">
        <v>62</v>
      </c>
      <c r="C58" s="12">
        <v>427471270</v>
      </c>
      <c r="D58" s="13">
        <v>217108067.62999988</v>
      </c>
      <c r="E58" s="18">
        <f t="shared" si="3"/>
        <v>644579337.62999988</v>
      </c>
      <c r="F58" s="12">
        <v>580411854.26000011</v>
      </c>
      <c r="G58" s="12">
        <v>559385740.44000006</v>
      </c>
      <c r="H58" s="20">
        <f t="shared" si="4"/>
        <v>64167483.369999766</v>
      </c>
    </row>
    <row r="59" spans="2:8" x14ac:dyDescent="0.2">
      <c r="B59" s="9" t="s">
        <v>63</v>
      </c>
      <c r="C59" s="12">
        <v>16500000</v>
      </c>
      <c r="D59" s="13">
        <v>4197533.3500000015</v>
      </c>
      <c r="E59" s="18">
        <f t="shared" si="3"/>
        <v>20697533.350000001</v>
      </c>
      <c r="F59" s="12">
        <v>19960184.350000001</v>
      </c>
      <c r="G59" s="12">
        <v>19160096.760000002</v>
      </c>
      <c r="H59" s="18">
        <f t="shared" si="4"/>
        <v>737349</v>
      </c>
    </row>
    <row r="60" spans="2:8" x14ac:dyDescent="0.2">
      <c r="B60" s="9" t="s">
        <v>64</v>
      </c>
      <c r="C60" s="12">
        <v>143633050.91</v>
      </c>
      <c r="D60" s="13">
        <v>-136724531.11999997</v>
      </c>
      <c r="E60" s="18">
        <f t="shared" si="3"/>
        <v>6908519.7900000215</v>
      </c>
      <c r="F60" s="12">
        <v>0</v>
      </c>
      <c r="G60" s="12">
        <v>0</v>
      </c>
      <c r="H60" s="18">
        <f t="shared" si="4"/>
        <v>6908519.7900000215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144831775</v>
      </c>
      <c r="D73" s="17">
        <f>SUM(D74:D80)</f>
        <v>10184005.75</v>
      </c>
      <c r="E73" s="17">
        <f t="shared" si="3"/>
        <v>155015780.75</v>
      </c>
      <c r="F73" s="16">
        <f>SUM(F74:F80)</f>
        <v>155015779.43000001</v>
      </c>
      <c r="G73" s="17">
        <f>SUM(G74:G80)</f>
        <v>155015779.43000001</v>
      </c>
      <c r="H73" s="17">
        <f t="shared" ref="H73:H81" si="5">E73-F73</f>
        <v>1.3199999928474426</v>
      </c>
    </row>
    <row r="74" spans="2:8" x14ac:dyDescent="0.2">
      <c r="B74" s="9" t="s">
        <v>78</v>
      </c>
      <c r="C74" s="12">
        <v>131247275</v>
      </c>
      <c r="D74" s="13">
        <v>18795582.82</v>
      </c>
      <c r="E74" s="18">
        <f t="shared" si="3"/>
        <v>150042857.81999999</v>
      </c>
      <c r="F74" s="12">
        <v>150042856.5</v>
      </c>
      <c r="G74" s="13">
        <v>150042856.5</v>
      </c>
      <c r="H74" s="18">
        <f t="shared" si="5"/>
        <v>1.3199999928474426</v>
      </c>
    </row>
    <row r="75" spans="2:8" x14ac:dyDescent="0.2">
      <c r="B75" s="9" t="s">
        <v>79</v>
      </c>
      <c r="C75" s="12">
        <v>13356500</v>
      </c>
      <c r="D75" s="13">
        <v>-8383577.0700000003</v>
      </c>
      <c r="E75" s="18">
        <f t="shared" si="3"/>
        <v>4972922.93</v>
      </c>
      <c r="F75" s="12">
        <v>4972922.93</v>
      </c>
      <c r="G75" s="13">
        <v>4972922.93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228000</v>
      </c>
      <c r="D77" s="13">
        <v>-228000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3778331094</v>
      </c>
      <c r="D81" s="22">
        <f>SUM(D73,D69,D61,D57,D47,D37,D27,D17,D9)</f>
        <v>590732190.86999977</v>
      </c>
      <c r="E81" s="22">
        <f>C81+D81</f>
        <v>4369063284.8699999</v>
      </c>
      <c r="F81" s="22">
        <f>SUM(F73,F69,F61,F57,F47,F37,F17,F27,F9)</f>
        <v>4266565315.8600001</v>
      </c>
      <c r="G81" s="22">
        <f>SUM(G73,G69,G61,G57,G47,G37,G27,G17,G9)</f>
        <v>4168156974.9300003</v>
      </c>
      <c r="H81" s="22">
        <f t="shared" si="5"/>
        <v>102497969.00999975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7YVMxbkB+DMx5ClVpRvPmEa7jcPB9+JJqJ0hqvKoafFl6PQXezgEuZN2z6v4Rh/YLgGuLL/pmtIegzvjYqtrxg==" saltValue="qtQeKoNXmcEd6YJKrOYgcA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2020-10-27T17:30:40Z</cp:lastPrinted>
  <dcterms:created xsi:type="dcterms:W3CDTF">2019-12-04T16:22:52Z</dcterms:created>
  <dcterms:modified xsi:type="dcterms:W3CDTF">2021-02-11T20:05:20Z</dcterms:modified>
</cp:coreProperties>
</file>